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 tabRatio="729" activeTab="1"/>
  </bookViews>
  <sheets>
    <sheet name="balance sheet" sheetId="11" r:id="rId1"/>
    <sheet name="profit &amp; loss" sheetId="12" r:id="rId2"/>
  </sheets>
  <calcPr calcId="124519"/>
</workbook>
</file>

<file path=xl/calcChain.xml><?xml version="1.0" encoding="utf-8"?>
<calcChain xmlns="http://schemas.openxmlformats.org/spreadsheetml/2006/main">
  <c r="C32" i="12"/>
  <c r="C31"/>
  <c r="C39" i="11"/>
  <c r="C35"/>
  <c r="C45" s="1"/>
  <c r="C18"/>
  <c r="C11"/>
  <c r="B33"/>
  <c r="C27"/>
  <c r="C25"/>
  <c r="B6"/>
  <c r="C24" i="12"/>
  <c r="B10"/>
  <c r="B11"/>
  <c r="C11" s="1"/>
  <c r="B8"/>
  <c r="C14"/>
  <c r="C17" l="1"/>
</calcChain>
</file>

<file path=xl/sharedStrings.xml><?xml version="1.0" encoding="utf-8"?>
<sst xmlns="http://schemas.openxmlformats.org/spreadsheetml/2006/main" count="61" uniqueCount="52">
  <si>
    <t>TOTAL</t>
  </si>
  <si>
    <t>DEPRECIATION</t>
  </si>
  <si>
    <t>AMOUNT (RS)</t>
  </si>
  <si>
    <t>PARTICULARS</t>
  </si>
  <si>
    <t>Place: Haldwani</t>
  </si>
  <si>
    <t>AWAS VIKAS,NAINITAL ROAD</t>
  </si>
  <si>
    <t>HALDWANI(NAINITAL)</t>
  </si>
  <si>
    <t>BALANCE SHEET FOR THE YEAR ENDED 31-03-2016</t>
  </si>
  <si>
    <t>Dated: 06/10/2016</t>
  </si>
  <si>
    <t>BOMBAY HOSPITAL &amp; RESEARCH CENTRE</t>
  </si>
  <si>
    <t>INCOME</t>
  </si>
  <si>
    <t>HOSPITAL OPERATING INCOME</t>
  </si>
  <si>
    <t>SURGICAL CAMPS</t>
  </si>
  <si>
    <t>URBAN PRIMARY HEALTH CENTRE</t>
  </si>
  <si>
    <t>OTHER INCOME</t>
  </si>
  <si>
    <t>SALE</t>
  </si>
  <si>
    <t>MEDICINE SALES</t>
  </si>
  <si>
    <t>EXPENSES</t>
  </si>
  <si>
    <t>PURCHASE</t>
  </si>
  <si>
    <t>MEDICINE PURCHASE</t>
  </si>
  <si>
    <t>COST OF EMPLOYEE</t>
  </si>
  <si>
    <t>FINANCIAL COST</t>
  </si>
  <si>
    <t>ADMINISTRATIVE EXP.</t>
  </si>
  <si>
    <t>STOCK OF MEDICINE</t>
  </si>
  <si>
    <t>PROFIT &amp; LOSS FOR THE YEAR ENDED 31-03-2016</t>
  </si>
  <si>
    <t>(1) Capital</t>
  </si>
  <si>
    <t>(2) Reserve &amp; surplus</t>
  </si>
  <si>
    <t>(a) Capital</t>
  </si>
  <si>
    <t>(b) Loans</t>
  </si>
  <si>
    <t>(1)Secured loans</t>
  </si>
  <si>
    <t>Total</t>
  </si>
  <si>
    <t>2. Application of Funds</t>
  </si>
  <si>
    <t>1. Source of Funds</t>
  </si>
  <si>
    <t>(a) Fixed Assets</t>
  </si>
  <si>
    <t>(1) Gross Block</t>
  </si>
  <si>
    <t>LESS :- Depreciation</t>
  </si>
  <si>
    <t>Net Block</t>
  </si>
  <si>
    <t>(b) Investment</t>
  </si>
  <si>
    <t>(C )Current assets,loans &amp; advances</t>
  </si>
  <si>
    <t>(1)Inventories</t>
  </si>
  <si>
    <t>(4) Loans &amp; advance</t>
  </si>
  <si>
    <t>(2) Provisions</t>
  </si>
  <si>
    <t>Net Current Assets</t>
  </si>
  <si>
    <t>LESS:- Current Liablities &amp; Provisions</t>
  </si>
  <si>
    <t>(1) Current Liablities</t>
  </si>
  <si>
    <t>(3) Cash &amp; bank balance</t>
  </si>
  <si>
    <t>(2)Sundry debtors</t>
  </si>
  <si>
    <t xml:space="preserve">(D) Miscellaneous Expenditure to </t>
  </si>
  <si>
    <t>extent not written off or adjusted</t>
  </si>
  <si>
    <t>(5) Receivable</t>
  </si>
  <si>
    <t>(a) Closing stock</t>
  </si>
  <si>
    <t>Less:(b) Opening Stock</t>
  </si>
</sst>
</file>

<file path=xl/styles.xml><?xml version="1.0" encoding="utf-8"?>
<styleSheet xmlns="http://schemas.openxmlformats.org/spreadsheetml/2006/main">
  <numFmts count="1">
    <numFmt numFmtId="165" formatCode="0.00_);\(0.00\)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theme="1"/>
      <name val="Arial Narrow"/>
      <family val="2"/>
    </font>
    <font>
      <sz val="12"/>
      <name val="Arial Narrow"/>
      <family val="2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ill="1" applyBorder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/>
    <xf numFmtId="2" fontId="3" fillId="0" borderId="0" xfId="0" applyNumberFormat="1" applyFont="1" applyFill="1"/>
    <xf numFmtId="2" fontId="4" fillId="0" borderId="0" xfId="0" applyNumberFormat="1" applyFont="1" applyFill="1"/>
    <xf numFmtId="2" fontId="5" fillId="0" borderId="0" xfId="0" applyNumberFormat="1" applyFont="1" applyFill="1"/>
    <xf numFmtId="0" fontId="5" fillId="0" borderId="0" xfId="0" applyFont="1" applyFill="1"/>
    <xf numFmtId="2" fontId="0" fillId="0" borderId="0" xfId="0" applyNumberFormat="1" applyFill="1"/>
    <xf numFmtId="2" fontId="5" fillId="0" borderId="0" xfId="0" applyNumberFormat="1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2" fontId="1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0" fillId="0" borderId="0" xfId="0" applyFill="1" applyAlignment="1">
      <alignment horizontal="left"/>
    </xf>
    <xf numFmtId="0" fontId="5" fillId="0" borderId="0" xfId="0" applyFont="1" applyFill="1" applyBorder="1"/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3" xfId="0" applyFont="1" applyFill="1" applyBorder="1"/>
    <xf numFmtId="2" fontId="3" fillId="0" borderId="3" xfId="0" applyNumberFormat="1" applyFont="1" applyFill="1" applyBorder="1"/>
    <xf numFmtId="0" fontId="1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2" fontId="4" fillId="0" borderId="0" xfId="0" applyNumberFormat="1" applyFont="1" applyFill="1" applyBorder="1"/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2" fontId="3" fillId="0" borderId="4" xfId="0" applyNumberFormat="1" applyFont="1" applyFill="1" applyBorder="1"/>
    <xf numFmtId="2" fontId="13" fillId="0" borderId="0" xfId="0" applyNumberFormat="1" applyFont="1" applyFill="1"/>
    <xf numFmtId="2" fontId="14" fillId="0" borderId="0" xfId="0" applyNumberFormat="1" applyFont="1" applyFill="1"/>
    <xf numFmtId="2" fontId="13" fillId="0" borderId="3" xfId="0" applyNumberFormat="1" applyFont="1" applyFill="1" applyBorder="1" applyAlignment="1">
      <alignment horizontal="right"/>
    </xf>
    <xf numFmtId="2" fontId="15" fillId="0" borderId="0" xfId="0" applyNumberFormat="1" applyFont="1" applyFill="1" applyBorder="1"/>
    <xf numFmtId="2" fontId="15" fillId="0" borderId="2" xfId="0" applyNumberFormat="1" applyFont="1" applyFill="1" applyBorder="1"/>
    <xf numFmtId="2" fontId="16" fillId="0" borderId="0" xfId="0" applyNumberFormat="1" applyFont="1" applyFill="1" applyBorder="1"/>
    <xf numFmtId="0" fontId="15" fillId="0" borderId="0" xfId="0" applyFont="1" applyFill="1" applyBorder="1"/>
    <xf numFmtId="2" fontId="15" fillId="0" borderId="0" xfId="0" applyNumberFormat="1" applyFont="1" applyFill="1"/>
    <xf numFmtId="2" fontId="14" fillId="0" borderId="0" xfId="0" applyNumberFormat="1" applyFont="1" applyFill="1" applyBorder="1"/>
    <xf numFmtId="2" fontId="16" fillId="0" borderId="0" xfId="0" applyNumberFormat="1" applyFont="1" applyFill="1"/>
    <xf numFmtId="2" fontId="16" fillId="0" borderId="2" xfId="0" applyNumberFormat="1" applyFont="1" applyFill="1" applyBorder="1"/>
    <xf numFmtId="2" fontId="14" fillId="0" borderId="1" xfId="0" applyNumberFormat="1" applyFont="1" applyFill="1" applyBorder="1"/>
    <xf numFmtId="0" fontId="17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2" fontId="13" fillId="0" borderId="0" xfId="0" applyNumberFormat="1" applyFont="1" applyFill="1" applyBorder="1"/>
    <xf numFmtId="2" fontId="13" fillId="0" borderId="4" xfId="0" applyNumberFormat="1" applyFont="1" applyFill="1" applyBorder="1"/>
    <xf numFmtId="2" fontId="13" fillId="0" borderId="0" xfId="0" applyNumberFormat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5" fillId="0" borderId="0" xfId="0" applyNumberFormat="1" applyFont="1" applyFill="1" applyBorder="1"/>
    <xf numFmtId="165" fontId="13" fillId="0" borderId="0" xfId="0" applyNumberFormat="1" applyFont="1" applyFill="1" applyBorder="1"/>
    <xf numFmtId="165" fontId="15" fillId="0" borderId="2" xfId="0" applyNumberFormat="1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5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opLeftCell="A6" workbookViewId="0">
      <selection activeCell="A18" sqref="A18"/>
    </sheetView>
  </sheetViews>
  <sheetFormatPr defaultRowHeight="15.75"/>
  <cols>
    <col min="1" max="1" width="39.85546875" style="3" customWidth="1"/>
    <col min="2" max="2" width="23.140625" style="41" customWidth="1"/>
    <col min="3" max="3" width="22.85546875" style="32" customWidth="1"/>
    <col min="4" max="4" width="10.28515625" style="3" bestFit="1" customWidth="1"/>
    <col min="5" max="5" width="1" style="3" hidden="1" customWidth="1"/>
    <col min="6" max="6" width="9.140625" style="3" hidden="1" customWidth="1"/>
    <col min="7" max="7" width="10.5703125" style="3" bestFit="1" customWidth="1"/>
    <col min="8" max="8" width="9.140625" style="3"/>
    <col min="9" max="9" width="10.5703125" style="3" bestFit="1" customWidth="1"/>
    <col min="10" max="16384" width="9.140625" style="3"/>
  </cols>
  <sheetData>
    <row r="1" spans="1:15">
      <c r="A1" s="57" t="s">
        <v>9</v>
      </c>
      <c r="B1" s="57"/>
      <c r="C1" s="5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57" t="s">
        <v>5</v>
      </c>
      <c r="B2" s="57"/>
      <c r="C2" s="57"/>
    </row>
    <row r="3" spans="1:15">
      <c r="A3" s="57" t="s">
        <v>6</v>
      </c>
      <c r="B3" s="57"/>
      <c r="C3" s="57"/>
    </row>
    <row r="4" spans="1:15">
      <c r="A4" s="4"/>
      <c r="B4" s="32"/>
    </row>
    <row r="5" spans="1:15">
      <c r="A5" s="4" t="s">
        <v>7</v>
      </c>
      <c r="B5" s="33"/>
      <c r="C5" s="33"/>
    </row>
    <row r="6" spans="1:15">
      <c r="A6" s="22" t="s">
        <v>3</v>
      </c>
      <c r="B6" s="34" t="str">
        <f>C6</f>
        <v>AMOUNT (RS)</v>
      </c>
      <c r="C6" s="34" t="s">
        <v>2</v>
      </c>
    </row>
    <row r="7" spans="1:15" ht="18.75">
      <c r="A7" s="25" t="s">
        <v>32</v>
      </c>
      <c r="B7" s="35"/>
      <c r="C7" s="46"/>
    </row>
    <row r="8" spans="1:15">
      <c r="A8" s="21" t="s">
        <v>27</v>
      </c>
      <c r="B8" s="35"/>
      <c r="C8" s="46"/>
    </row>
    <row r="9" spans="1:15">
      <c r="A9" s="24" t="s">
        <v>25</v>
      </c>
      <c r="B9" s="35">
        <v>11287209.35</v>
      </c>
      <c r="C9" s="46"/>
      <c r="G9" s="9"/>
    </row>
    <row r="10" spans="1:15">
      <c r="A10" s="24" t="s">
        <v>26</v>
      </c>
      <c r="B10" s="36">
        <v>5126702.8099999996</v>
      </c>
      <c r="C10" s="46"/>
      <c r="G10" s="9"/>
    </row>
    <row r="11" spans="1:15">
      <c r="A11" s="24"/>
      <c r="B11" s="35"/>
      <c r="C11" s="46">
        <f>SUM(B9:B10)</f>
        <v>16413912.16</v>
      </c>
      <c r="G11" s="9"/>
    </row>
    <row r="12" spans="1:15">
      <c r="A12" s="21" t="s">
        <v>28</v>
      </c>
      <c r="B12" s="35"/>
      <c r="C12" s="46"/>
      <c r="G12" s="9"/>
    </row>
    <row r="13" spans="1:15">
      <c r="A13" s="24" t="s">
        <v>29</v>
      </c>
      <c r="B13" s="37"/>
      <c r="C13" s="46">
        <v>19065553.809999999</v>
      </c>
      <c r="G13" s="9"/>
    </row>
    <row r="14" spans="1:15">
      <c r="A14" s="21"/>
      <c r="B14" s="38"/>
      <c r="C14" s="46"/>
    </row>
    <row r="15" spans="1:15">
      <c r="A15" s="1"/>
      <c r="B15" s="37"/>
      <c r="C15" s="46"/>
    </row>
    <row r="16" spans="1:15">
      <c r="A16" s="1"/>
      <c r="B16" s="37"/>
      <c r="C16" s="46"/>
      <c r="G16" s="9"/>
    </row>
    <row r="17" spans="1:9">
      <c r="A17" s="8"/>
      <c r="B17" s="39"/>
      <c r="G17" s="9"/>
      <c r="I17" s="9"/>
    </row>
    <row r="18" spans="1:9" ht="16.5" thickBot="1">
      <c r="A18" s="29" t="s">
        <v>30</v>
      </c>
      <c r="B18" s="40"/>
      <c r="C18" s="47">
        <f>SUM(C8:C17)</f>
        <v>35479465.969999999</v>
      </c>
      <c r="D18" s="9"/>
      <c r="G18" s="9"/>
    </row>
    <row r="19" spans="1:9" s="11" customFormat="1">
      <c r="A19" s="3"/>
      <c r="B19" s="41"/>
      <c r="C19" s="32"/>
    </row>
    <row r="20" spans="1:9" ht="18.75">
      <c r="A20" s="25" t="s">
        <v>31</v>
      </c>
      <c r="B20" s="35"/>
      <c r="C20" s="46"/>
    </row>
    <row r="21" spans="1:9">
      <c r="A21" s="21"/>
      <c r="B21" s="35"/>
      <c r="C21" s="46"/>
    </row>
    <row r="22" spans="1:9">
      <c r="A22" s="21" t="s">
        <v>33</v>
      </c>
      <c r="B22" s="35"/>
      <c r="C22" s="46"/>
      <c r="G22" s="9"/>
    </row>
    <row r="23" spans="1:9">
      <c r="A23" s="24" t="s">
        <v>34</v>
      </c>
      <c r="B23" s="35">
        <v>34605367.850000001</v>
      </c>
      <c r="C23" s="46"/>
      <c r="G23" s="9"/>
    </row>
    <row r="24" spans="1:9">
      <c r="A24" s="24" t="s">
        <v>35</v>
      </c>
      <c r="B24" s="42">
        <v>2476945</v>
      </c>
      <c r="C24" s="46"/>
      <c r="G24" s="9"/>
    </row>
    <row r="25" spans="1:9">
      <c r="A25" s="24" t="s">
        <v>36</v>
      </c>
      <c r="B25" s="38"/>
      <c r="C25" s="46">
        <f>B23-B24</f>
        <v>32128422.850000001</v>
      </c>
    </row>
    <row r="26" spans="1:9">
      <c r="A26" s="24"/>
      <c r="B26" s="38"/>
      <c r="C26" s="46"/>
    </row>
    <row r="27" spans="1:9">
      <c r="A27" s="21" t="s">
        <v>37</v>
      </c>
      <c r="B27" s="38"/>
      <c r="C27" s="46">
        <f>11500+5862209.5</f>
        <v>5873709.5</v>
      </c>
    </row>
    <row r="28" spans="1:9">
      <c r="A28" s="21"/>
      <c r="B28" s="38"/>
      <c r="C28" s="46"/>
    </row>
    <row r="29" spans="1:9">
      <c r="A29" s="21" t="s">
        <v>38</v>
      </c>
      <c r="B29" s="38"/>
      <c r="C29" s="46"/>
    </row>
    <row r="30" spans="1:9">
      <c r="A30" s="16" t="s">
        <v>39</v>
      </c>
      <c r="B30" s="39">
        <v>412376.42</v>
      </c>
    </row>
    <row r="31" spans="1:9">
      <c r="A31" s="24" t="s">
        <v>46</v>
      </c>
      <c r="B31" s="35">
        <v>2754902</v>
      </c>
      <c r="C31" s="46"/>
    </row>
    <row r="32" spans="1:9">
      <c r="A32" s="24" t="s">
        <v>45</v>
      </c>
      <c r="B32" s="35">
        <v>596529.86</v>
      </c>
      <c r="C32" s="46"/>
    </row>
    <row r="33" spans="1:7">
      <c r="A33" s="24" t="s">
        <v>40</v>
      </c>
      <c r="B33" s="35">
        <f>4955362+37664</f>
        <v>4993026</v>
      </c>
      <c r="C33" s="46"/>
    </row>
    <row r="34" spans="1:7">
      <c r="A34" s="24" t="s">
        <v>49</v>
      </c>
      <c r="B34" s="36">
        <v>16065392.710000001</v>
      </c>
      <c r="C34" s="46"/>
    </row>
    <row r="35" spans="1:7">
      <c r="A35" s="21"/>
      <c r="B35" s="35"/>
      <c r="C35" s="46">
        <f>SUM(B30:B34)</f>
        <v>24822226.990000002</v>
      </c>
    </row>
    <row r="36" spans="1:7">
      <c r="A36" s="21" t="s">
        <v>43</v>
      </c>
      <c r="B36" s="35"/>
      <c r="C36" s="46"/>
    </row>
    <row r="37" spans="1:7">
      <c r="A37" s="21" t="s">
        <v>44</v>
      </c>
      <c r="B37" s="51">
        <v>-7333986.0599999996</v>
      </c>
      <c r="C37" s="52"/>
    </row>
    <row r="38" spans="1:7">
      <c r="A38" s="21" t="s">
        <v>41</v>
      </c>
      <c r="B38" s="53">
        <v>-20010907.309999999</v>
      </c>
      <c r="C38" s="52"/>
    </row>
    <row r="39" spans="1:7">
      <c r="A39" s="21"/>
      <c r="B39" s="51"/>
      <c r="C39" s="52">
        <f>SUM(B37:B38)</f>
        <v>-27344893.369999997</v>
      </c>
    </row>
    <row r="40" spans="1:7">
      <c r="A40" s="21" t="s">
        <v>42</v>
      </c>
      <c r="B40" s="35"/>
      <c r="C40" s="46"/>
    </row>
    <row r="41" spans="1:7">
      <c r="A41" s="21"/>
      <c r="B41" s="35"/>
      <c r="C41" s="46"/>
    </row>
    <row r="42" spans="1:7">
      <c r="A42" s="21" t="s">
        <v>47</v>
      </c>
      <c r="B42" s="35"/>
      <c r="C42" s="46">
        <v>0</v>
      </c>
    </row>
    <row r="43" spans="1:7">
      <c r="A43" s="21" t="s">
        <v>48</v>
      </c>
      <c r="B43" s="35"/>
      <c r="C43" s="46"/>
    </row>
    <row r="44" spans="1:7">
      <c r="A44" s="1"/>
      <c r="B44" s="37"/>
      <c r="C44" s="46"/>
    </row>
    <row r="45" spans="1:7" ht="16.5" thickBot="1">
      <c r="A45" s="14" t="s">
        <v>0</v>
      </c>
      <c r="B45" s="43"/>
      <c r="C45" s="43">
        <f>SUM(C23:C42)</f>
        <v>35479465.970000006</v>
      </c>
      <c r="D45" s="9"/>
      <c r="G45" s="9"/>
    </row>
    <row r="46" spans="1:7" s="12" customFormat="1" ht="16.5" thickTop="1">
      <c r="A46" s="15"/>
      <c r="B46" s="44"/>
      <c r="C46" s="48"/>
    </row>
    <row r="47" spans="1:7">
      <c r="A47" s="15"/>
      <c r="B47" s="44"/>
      <c r="C47" s="49"/>
    </row>
    <row r="48" spans="1:7">
      <c r="A48" s="58"/>
      <c r="B48" s="58"/>
      <c r="C48" s="30"/>
    </row>
    <row r="49" spans="1:8">
      <c r="A49" s="60"/>
      <c r="B49" s="60"/>
      <c r="C49" s="30"/>
      <c r="G49" s="9"/>
    </row>
    <row r="50" spans="1:8">
      <c r="A50" s="60"/>
      <c r="B50" s="60"/>
      <c r="C50" s="30"/>
      <c r="G50" s="9"/>
    </row>
    <row r="51" spans="1:8">
      <c r="A51" s="20"/>
      <c r="B51" s="44"/>
      <c r="C51" s="49"/>
    </row>
    <row r="52" spans="1:8">
      <c r="A52" s="20"/>
      <c r="B52" s="44"/>
      <c r="C52" s="49"/>
      <c r="D52" s="13"/>
      <c r="G52" s="9"/>
    </row>
    <row r="53" spans="1:8">
      <c r="A53" s="58"/>
      <c r="B53" s="58"/>
      <c r="C53" s="30"/>
    </row>
    <row r="54" spans="1:8">
      <c r="A54" s="61"/>
      <c r="B54" s="61"/>
      <c r="C54" s="50"/>
      <c r="H54" s="9"/>
    </row>
    <row r="55" spans="1:8">
      <c r="A55" s="60"/>
      <c r="B55" s="60"/>
      <c r="C55" s="30"/>
      <c r="D55" s="9"/>
      <c r="H55" s="9"/>
    </row>
    <row r="56" spans="1:8">
      <c r="A56" s="19"/>
      <c r="B56" s="45"/>
      <c r="C56" s="49"/>
      <c r="D56" s="9"/>
      <c r="G56" s="9"/>
    </row>
    <row r="57" spans="1:8">
      <c r="A57" s="59" t="s">
        <v>8</v>
      </c>
      <c r="B57" s="59"/>
      <c r="C57" s="30"/>
    </row>
    <row r="58" spans="1:8">
      <c r="A58" s="59" t="s">
        <v>4</v>
      </c>
      <c r="B58" s="59"/>
      <c r="C58" s="30"/>
    </row>
    <row r="66" spans="4:4">
      <c r="D66" s="9"/>
    </row>
  </sheetData>
  <mergeCells count="11">
    <mergeCell ref="A1:C1"/>
    <mergeCell ref="A2:C2"/>
    <mergeCell ref="A3:C3"/>
    <mergeCell ref="A48:B48"/>
    <mergeCell ref="A58:B58"/>
    <mergeCell ref="A49:B49"/>
    <mergeCell ref="A50:B50"/>
    <mergeCell ref="A53:B53"/>
    <mergeCell ref="A54:B54"/>
    <mergeCell ref="A55:B55"/>
    <mergeCell ref="A57:B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tabSelected="1" workbookViewId="0">
      <selection activeCell="B23" sqref="B23"/>
    </sheetView>
  </sheetViews>
  <sheetFormatPr defaultRowHeight="15"/>
  <cols>
    <col min="1" max="1" width="35.7109375" style="3" customWidth="1"/>
    <col min="2" max="2" width="23.140625" style="9" customWidth="1"/>
    <col min="3" max="3" width="14.140625" style="13" customWidth="1"/>
    <col min="4" max="4" width="10.28515625" style="3" bestFit="1" customWidth="1"/>
    <col min="5" max="5" width="1" style="3" hidden="1" customWidth="1"/>
    <col min="6" max="6" width="9.140625" style="3" hidden="1" customWidth="1"/>
    <col min="7" max="7" width="10.5703125" style="3" bestFit="1" customWidth="1"/>
    <col min="8" max="8" width="9.140625" style="3"/>
    <col min="9" max="9" width="10.5703125" style="3" bestFit="1" customWidth="1"/>
    <col min="10" max="16384" width="9.140625" style="3"/>
  </cols>
  <sheetData>
    <row r="1" spans="1:15" ht="15.75">
      <c r="A1" s="57" t="s">
        <v>9</v>
      </c>
      <c r="B1" s="57"/>
      <c r="C1" s="5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>
      <c r="A2" s="57" t="s">
        <v>5</v>
      </c>
      <c r="B2" s="57"/>
      <c r="C2" s="57"/>
    </row>
    <row r="3" spans="1:15" ht="15.75">
      <c r="A3" s="57" t="s">
        <v>6</v>
      </c>
      <c r="B3" s="57"/>
      <c r="C3" s="57"/>
    </row>
    <row r="4" spans="1:15" ht="15.75">
      <c r="A4" s="4"/>
      <c r="B4" s="5"/>
      <c r="C4" s="5"/>
    </row>
    <row r="5" spans="1:15" ht="15.75">
      <c r="A5" s="4" t="s">
        <v>24</v>
      </c>
      <c r="B5" s="6"/>
      <c r="C5" s="6"/>
    </row>
    <row r="6" spans="1:15" ht="15.75">
      <c r="A6" s="22" t="s">
        <v>3</v>
      </c>
      <c r="B6" s="23"/>
      <c r="C6" s="23" t="s">
        <v>2</v>
      </c>
    </row>
    <row r="7" spans="1:15" ht="18.75">
      <c r="A7" s="26" t="s">
        <v>10</v>
      </c>
      <c r="B7" s="10"/>
      <c r="C7" s="28"/>
    </row>
    <row r="8" spans="1:15" ht="15.75">
      <c r="A8" s="24" t="s">
        <v>11</v>
      </c>
      <c r="B8" s="10">
        <f>20492676+19892505.91</f>
        <v>40385181.909999996</v>
      </c>
      <c r="C8" s="28"/>
    </row>
    <row r="9" spans="1:15" ht="15.75">
      <c r="A9" s="24" t="s">
        <v>12</v>
      </c>
      <c r="B9" s="10">
        <v>23343083</v>
      </c>
      <c r="C9" s="28"/>
      <c r="G9" s="9"/>
    </row>
    <row r="10" spans="1:15" ht="15.75">
      <c r="A10" s="24" t="s">
        <v>13</v>
      </c>
      <c r="B10" s="10">
        <f>8587733+6448500</f>
        <v>15036233</v>
      </c>
      <c r="C10" s="28"/>
      <c r="G10" s="9"/>
    </row>
    <row r="11" spans="1:15" ht="15.75">
      <c r="A11" s="24" t="s">
        <v>14</v>
      </c>
      <c r="B11" s="10">
        <f>646099+135831+148561.4+4.7</f>
        <v>930496.1</v>
      </c>
      <c r="C11" s="28">
        <f>SUM(B8:B11)</f>
        <v>79694994.00999999</v>
      </c>
      <c r="G11" s="9"/>
    </row>
    <row r="12" spans="1:15" ht="15.75">
      <c r="A12" s="24"/>
      <c r="B12" s="18"/>
      <c r="C12" s="28"/>
    </row>
    <row r="13" spans="1:15" ht="18.75">
      <c r="A13" s="26" t="s">
        <v>15</v>
      </c>
      <c r="B13" s="18"/>
      <c r="C13" s="28"/>
    </row>
    <row r="14" spans="1:15" ht="15.75">
      <c r="A14" s="16" t="s">
        <v>16</v>
      </c>
      <c r="B14" s="7">
        <v>11048190.93</v>
      </c>
      <c r="C14" s="5">
        <f>B14</f>
        <v>11048190.93</v>
      </c>
    </row>
    <row r="15" spans="1:15" ht="15.75">
      <c r="A15" s="21"/>
      <c r="B15" s="10"/>
      <c r="C15" s="28"/>
    </row>
    <row r="16" spans="1:15" ht="15.75">
      <c r="A16" s="1"/>
      <c r="B16" s="10"/>
      <c r="C16" s="28"/>
    </row>
    <row r="17" spans="1:7" ht="16.5" thickBot="1">
      <c r="A17" s="29" t="s">
        <v>0</v>
      </c>
      <c r="B17" s="27"/>
      <c r="C17" s="31">
        <f>SUM(C9:C16)</f>
        <v>90743184.939999998</v>
      </c>
      <c r="D17" s="9"/>
      <c r="G17" s="9"/>
    </row>
    <row r="18" spans="1:7" s="11" customFormat="1" ht="15.75">
      <c r="A18" s="3"/>
      <c r="B18" s="7"/>
      <c r="C18" s="5"/>
    </row>
    <row r="19" spans="1:7" ht="18.75">
      <c r="A19" s="25" t="s">
        <v>17</v>
      </c>
      <c r="B19" s="10"/>
      <c r="C19" s="28"/>
    </row>
    <row r="20" spans="1:7" ht="15.75">
      <c r="A20" s="21"/>
      <c r="B20" s="10"/>
      <c r="C20" s="28"/>
    </row>
    <row r="21" spans="1:7" ht="18.75">
      <c r="A21" s="26" t="s">
        <v>18</v>
      </c>
      <c r="B21" s="10"/>
      <c r="C21" s="28"/>
      <c r="G21" s="9"/>
    </row>
    <row r="22" spans="1:7" ht="15.75">
      <c r="A22" s="24" t="s">
        <v>19</v>
      </c>
      <c r="B22" s="10"/>
      <c r="C22" s="28">
        <v>6756811.6299999999</v>
      </c>
      <c r="G22" s="9"/>
    </row>
    <row r="23" spans="1:7" ht="15.75">
      <c r="A23" s="24"/>
      <c r="B23" s="10"/>
      <c r="C23" s="28"/>
      <c r="G23" s="9"/>
    </row>
    <row r="24" spans="1:7" ht="15.75">
      <c r="A24" s="24" t="s">
        <v>20</v>
      </c>
      <c r="B24" s="10"/>
      <c r="C24" s="28">
        <f>14788670+55786+86000</f>
        <v>14930456</v>
      </c>
      <c r="G24" s="9"/>
    </row>
    <row r="25" spans="1:7" ht="15.75">
      <c r="A25" s="24" t="s">
        <v>21</v>
      </c>
      <c r="B25" s="18"/>
      <c r="C25" s="28">
        <v>2236970.38</v>
      </c>
    </row>
    <row r="26" spans="1:7" ht="15.75">
      <c r="A26" s="24" t="s">
        <v>22</v>
      </c>
      <c r="B26" s="18"/>
      <c r="C26" s="28">
        <v>64907790.43</v>
      </c>
    </row>
    <row r="27" spans="1:7" ht="15.75">
      <c r="A27" s="16" t="s">
        <v>1</v>
      </c>
      <c r="B27" s="7"/>
      <c r="C27" s="5">
        <v>2476945</v>
      </c>
    </row>
    <row r="28" spans="1:7" ht="15.75">
      <c r="A28" s="24" t="s">
        <v>23</v>
      </c>
      <c r="B28" s="10"/>
      <c r="C28" s="28"/>
    </row>
    <row r="29" spans="1:7" ht="15.75">
      <c r="A29" s="24" t="s">
        <v>50</v>
      </c>
      <c r="B29" s="10">
        <v>412376.42</v>
      </c>
      <c r="C29" s="28"/>
    </row>
    <row r="30" spans="1:7" ht="15.75">
      <c r="A30" s="24" t="s">
        <v>51</v>
      </c>
      <c r="B30" s="55">
        <v>-978164.92</v>
      </c>
      <c r="C30" s="56"/>
    </row>
    <row r="31" spans="1:7" ht="15.75">
      <c r="A31" s="24"/>
      <c r="B31" s="54"/>
      <c r="C31" s="56">
        <f>SUM(B29:B30)</f>
        <v>-565788.5</v>
      </c>
    </row>
    <row r="32" spans="1:7" ht="16.5" thickBot="1">
      <c r="A32" s="29" t="s">
        <v>0</v>
      </c>
      <c r="B32" s="27"/>
      <c r="C32" s="31">
        <f>SUM(C22:C31)</f>
        <v>90743184.939999998</v>
      </c>
      <c r="D32" s="9"/>
      <c r="G32" s="9"/>
    </row>
    <row r="33" spans="1:8" s="12" customFormat="1">
      <c r="A33" s="15"/>
      <c r="B33" s="15"/>
      <c r="C33" s="15"/>
    </row>
    <row r="34" spans="1:8">
      <c r="A34" s="15"/>
      <c r="B34" s="15"/>
      <c r="C34" s="15"/>
    </row>
    <row r="35" spans="1:8" ht="15.75">
      <c r="A35" s="58"/>
      <c r="B35" s="58"/>
      <c r="C35" s="16"/>
    </row>
    <row r="36" spans="1:8" ht="15.75">
      <c r="A36" s="60"/>
      <c r="B36" s="60"/>
      <c r="G36" s="9"/>
    </row>
    <row r="37" spans="1:8" ht="15.75">
      <c r="A37" s="60"/>
      <c r="B37" s="60"/>
      <c r="C37" s="16"/>
      <c r="G37" s="9"/>
    </row>
    <row r="38" spans="1:8" ht="15.75">
      <c r="A38" s="20"/>
      <c r="B38" s="15"/>
      <c r="C38" s="16"/>
    </row>
    <row r="39" spans="1:8" ht="15.75">
      <c r="A39" s="20"/>
      <c r="B39" s="15"/>
      <c r="C39" s="16"/>
      <c r="D39" s="13"/>
      <c r="G39" s="9"/>
    </row>
    <row r="40" spans="1:8" ht="15.75">
      <c r="A40" s="58"/>
      <c r="B40" s="58"/>
      <c r="C40" s="16"/>
    </row>
    <row r="41" spans="1:8" ht="15.75">
      <c r="A41" s="61"/>
      <c r="B41" s="61"/>
      <c r="C41" s="16"/>
      <c r="H41" s="9"/>
    </row>
    <row r="42" spans="1:8" ht="15.75">
      <c r="A42" s="60"/>
      <c r="B42" s="60"/>
      <c r="C42" s="16"/>
      <c r="D42" s="9"/>
      <c r="H42" s="9"/>
    </row>
    <row r="43" spans="1:8" ht="15.75">
      <c r="A43" s="19"/>
      <c r="B43" s="17"/>
      <c r="C43" s="16"/>
      <c r="D43" s="9"/>
      <c r="G43" s="9"/>
    </row>
    <row r="44" spans="1:8" ht="15.75">
      <c r="A44" s="59" t="s">
        <v>8</v>
      </c>
      <c r="B44" s="59"/>
      <c r="C44" s="16"/>
    </row>
    <row r="45" spans="1:8" ht="15.75">
      <c r="A45" s="59" t="s">
        <v>4</v>
      </c>
      <c r="B45" s="59"/>
      <c r="C45" s="16"/>
    </row>
    <row r="53" spans="4:4">
      <c r="D53" s="9"/>
    </row>
  </sheetData>
  <mergeCells count="11">
    <mergeCell ref="A40:B40"/>
    <mergeCell ref="A41:B41"/>
    <mergeCell ref="A42:B42"/>
    <mergeCell ref="A44:B44"/>
    <mergeCell ref="A45:B45"/>
    <mergeCell ref="A37:B37"/>
    <mergeCell ref="A1:C1"/>
    <mergeCell ref="A2:C2"/>
    <mergeCell ref="A3:C3"/>
    <mergeCell ref="A35:B35"/>
    <mergeCell ref="A36:B3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profit &amp; loss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Bombay</cp:lastModifiedBy>
  <cp:lastPrinted>2017-09-16T14:11:18Z</cp:lastPrinted>
  <dcterms:created xsi:type="dcterms:W3CDTF">2012-04-29T10:18:34Z</dcterms:created>
  <dcterms:modified xsi:type="dcterms:W3CDTF">2017-09-16T16:03:29Z</dcterms:modified>
</cp:coreProperties>
</file>